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KIT" sheetId="1" state="visible" r:id="rId2"/>
  </sheets>
  <definedNames>
    <definedName function="false" hidden="false" localSheetId="0" name="_xlnm.Print_Area" vbProcedure="false">KIT!$A$1:$H$29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<sst xmlns="http://schemas.openxmlformats.org/spreadsheetml/2006/main" count="83" uniqueCount="58">
  <si>
    <r>
      <rPr>
        <b val="true"/>
        <sz val="14"/>
        <rFont val="Arial"/>
        <family val="2"/>
        <charset val="1"/>
      </rPr>
      <t xml:space="preserve">KIT POLISPORTIVA ASSISI</t>
    </r>
    <r>
      <rPr>
        <b val="true"/>
        <sz val="24"/>
        <rFont val="Arial"/>
        <family val="2"/>
        <charset val="1"/>
      </rPr>
      <t xml:space="preserve"> 2023-2024</t>
    </r>
  </si>
  <si>
    <t xml:space="preserve">Ordina gli articoli che ti servono, specificandone la taglia</t>
  </si>
  <si>
    <t xml:space="preserve">Tutti gli articoli acquistati rimangono di tua proprietà </t>
  </si>
  <si>
    <t xml:space="preserve">Compila i campi qui a fianco</t>
  </si>
  <si>
    <t xml:space="preserve"> COGNOME E NOME</t>
  </si>
  <si>
    <t xml:space="preserve">COGNOME</t>
  </si>
  <si>
    <t xml:space="preserve">SQUADRA</t>
  </si>
  <si>
    <t xml:space="preserve">SPORT</t>
  </si>
  <si>
    <t xml:space="preserve">Costo IVAto</t>
  </si>
  <si>
    <t xml:space="preserve">Costo</t>
  </si>
  <si>
    <t xml:space="preserve">Ordine</t>
  </si>
  <si>
    <t xml:space="preserve">Ricavo</t>
  </si>
  <si>
    <t xml:space="preserve">Costo Ordine</t>
  </si>
  <si>
    <t xml:space="preserve">Costo </t>
  </si>
  <si>
    <t xml:space="preserve">2324</t>
  </si>
  <si>
    <t xml:space="preserve">Articolo</t>
  </si>
  <si>
    <t xml:space="preserve">Immagine</t>
  </si>
  <si>
    <t xml:space="preserve">Taglie disponibili</t>
  </si>
  <si>
    <t xml:space="preserve">Taglia da ordinare</t>
  </si>
  <si>
    <t xml:space="preserve">Quantità</t>
  </si>
  <si>
    <t xml:space="preserve">Prezzo unitario</t>
  </si>
  <si>
    <t xml:space="preserve">Da pagare</t>
  </si>
  <si>
    <t xml:space="preserve">ARTICOLI DISPONIBILI</t>
  </si>
  <si>
    <t xml:space="preserve">Felpa con cappuccio adulto</t>
  </si>
  <si>
    <t xml:space="preserve">XS, S, M, L, XL, 2XL, 3XL</t>
  </si>
  <si>
    <t xml:space="preserve">Felpa con cappuccio junior</t>
  </si>
  <si>
    <t xml:space="preserve">7/8 anni, 9/10, 11/12, 13/14</t>
  </si>
  <si>
    <t xml:space="preserve">Pantaloni lunghi adulto</t>
  </si>
  <si>
    <t xml:space="preserve">Pantaloni lunghi junior</t>
  </si>
  <si>
    <t xml:space="preserve">Maglietta blu allenamento adulto</t>
  </si>
  <si>
    <t xml:space="preserve"> XS, S, M, L, XL, 2XL, 3XL</t>
  </si>
  <si>
    <t xml:space="preserve">Maglietta blu allenamento junior</t>
  </si>
  <si>
    <t xml:space="preserve">Polo bianca</t>
  </si>
  <si>
    <t xml:space="preserve">7/8 anni, 9/10, 11/12, 13/14, XS, S, M, L, XL, 2XL, 3XL</t>
  </si>
  <si>
    <t xml:space="preserve">Pantaloncini blu allenamento adulto</t>
  </si>
  <si>
    <t xml:space="preserve">Pantaloncini blu allenamento junior</t>
  </si>
  <si>
    <t xml:space="preserve">T-shirt gialla allenamento adulto</t>
  </si>
  <si>
    <t xml:space="preserve">T-shirt gialla allenamento junior</t>
  </si>
  <si>
    <t xml:space="preserve">Completo da gioco calcio</t>
  </si>
  <si>
    <t xml:space="preserve">Completo da gioco basket </t>
  </si>
  <si>
    <t xml:space="preserve">nd</t>
  </si>
  <si>
    <t xml:space="preserve">Completo da gioco volley</t>
  </si>
  <si>
    <t xml:space="preserve">3XS, 2XS, XS, S, M, L, XL, 2XL</t>
  </si>
  <si>
    <t xml:space="preserve">Borsa</t>
  </si>
  <si>
    <t xml:space="preserve">***</t>
  </si>
  <si>
    <t xml:space="preserve">Zainetto</t>
  </si>
  <si>
    <t xml:space="preserve">ACQUISTI FACOLTATIVI</t>
  </si>
  <si>
    <t xml:space="preserve">Giaccone adulto</t>
  </si>
  <si>
    <t xml:space="preserve">Giaccone bambino</t>
  </si>
  <si>
    <t xml:space="preserve">Kway pesante adulto</t>
  </si>
  <si>
    <t xml:space="preserve">Kway pesante bambino</t>
  </si>
  <si>
    <t xml:space="preserve">Tuta allenamento adulto</t>
  </si>
  <si>
    <t xml:space="preserve">Tuta allenamento bambino</t>
  </si>
  <si>
    <t xml:space="preserve">TOTALE DA PAGARE</t>
  </si>
  <si>
    <t xml:space="preserve">Tuta allenamento felpa adulto</t>
  </si>
  <si>
    <t xml:space="preserve">Tuta allenamento felpa bambino</t>
  </si>
  <si>
    <t xml:space="preserve">Tuta allenamento pantaloni adulto</t>
  </si>
  <si>
    <t xml:space="preserve">Tuta allenamento pantaloni bambino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</si>
</sst>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#,##0&quot; €&quot;"/>
    <numFmt numFmtId="167" formatCode="#,##0.00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b val="true"/>
      <sz val="14"/>
      <name val="Arial"/>
      <family val="2"/>
      <charset val="1"/>
    </font>
    <font>
      <b val="true"/>
      <sz val="24"/>
      <name val="Arial"/>
      <family val="2"/>
      <charset val="1"/>
    </font>
    <font>
      <sz val="14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10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CC00"/>
        <bgColor rgb="FFFFFF00"/>
      </patternFill>
    </fill>
    <fill>
      <patternFill patternType="solid">
        <fgColor rgb="FFDAE3F3"/>
        <bgColor rgb="FFEDEDED"/>
      </patternFill>
    </fill>
    <fill>
      <patternFill patternType="solid">
        <fgColor rgb="FFFFFFFF"/>
        <bgColor rgb="FFEDEDED"/>
      </patternFill>
    </fill>
    <fill>
      <patternFill patternType="solid">
        <fgColor rgb="FFEDEDED"/>
        <bgColor rgb="FFDAE3F3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5" fillId="2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3" borderId="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2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8" fillId="4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5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5" borderId="3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5" borderId="4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5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5" borderId="3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2" borderId="3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4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6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9" fillId="6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9" fillId="6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9" fillId="5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9" fillId="5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9" fillId="5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9" fillId="5" borderId="5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6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9" fillId="6" borderId="6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6" borderId="6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9" fillId="6" borderId="6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9" fillId="6" borderId="5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6" borderId="5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9" fillId="6" borderId="5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9" fillId="5" borderId="6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5" borderId="6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9" fillId="5" borderId="6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5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9" fillId="5" borderId="1" xfId="2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9" fillId="5" borderId="1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" fillId="0" borderId="7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e 3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DEDED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O34"/>
  <sheetViews>
    <sheetView showFormulas="false" showGridLines="true" showRowColHeaders="true" showZeros="true" rightToLeft="false" tabSelected="true" showOutlineSymbols="true" defaultGridColor="true" view="normal" topLeftCell="A1" colorId="64" zoomScale="124" zoomScaleNormal="124" zoomScalePageLayoutView="100" workbookViewId="0">
      <pane xSplit="0" ySplit="1" topLeftCell="A2" activePane="bottomLeft" state="frozen"/>
      <selection pane="topLeft" activeCell="A1" activeCellId="0" sqref="A1"/>
      <selection pane="bottomLeft" activeCell="A1" activeCellId="0" sqref="A1"/>
    </sheetView>
  </sheetViews>
  <sheetFormatPr defaultColWidth="9.109375" defaultRowHeight="12.75" zeroHeight="false" outlineLevelRow="0" outlineLevelCol="0"/>
  <cols>
    <col collapsed="false" customWidth="true" hidden="false" outlineLevel="0" max="1" min="1" style="1" width="15.66"/>
    <col collapsed="false" customWidth="true" hidden="false" outlineLevel="0" max="2" min="2" style="1" width="35.56"/>
    <col collapsed="false" customWidth="true" hidden="true" outlineLevel="0" max="3" min="3" style="1" width="28.67"/>
    <col collapsed="false" customWidth="true" hidden="false" outlineLevel="0" max="4" min="4" style="2" width="49.44"/>
    <col collapsed="false" customWidth="true" hidden="false" outlineLevel="0" max="5" min="5" style="2" width="10.66"/>
    <col collapsed="false" customWidth="true" hidden="false" outlineLevel="0" max="6" min="6" style="2" width="8.67"/>
    <col collapsed="false" customWidth="true" hidden="false" outlineLevel="0" max="8" min="7" style="1" width="8"/>
    <col collapsed="false" customWidth="true" hidden="true" outlineLevel="0" max="9" min="9" style="2" width="6.56"/>
    <col collapsed="false" customWidth="true" hidden="true" outlineLevel="0" max="10" min="10" style="3" width="7.33"/>
    <col collapsed="false" customWidth="false" hidden="true" outlineLevel="0" max="13" min="11" style="3" width="9.11"/>
    <col collapsed="false" customWidth="true" hidden="true" outlineLevel="0" max="14" min="14" style="3" width="11.53"/>
    <col collapsed="false" customWidth="true" hidden="true" outlineLevel="0" max="15" min="15" style="4" width="11.53"/>
    <col collapsed="false" customWidth="false" hidden="false" outlineLevel="0" max="16384" min="16" style="3" width="9.11"/>
  </cols>
  <sheetData>
    <row r="1" s="7" customFormat="true" ht="30" hidden="false" customHeight="true" outlineLevel="0" collapsed="false">
      <c r="A1" s="5" t="s">
        <v>0</v>
      </c>
      <c r="B1" s="5"/>
      <c r="C1" s="5"/>
      <c r="D1" s="5"/>
      <c r="E1" s="5"/>
      <c r="F1" s="5"/>
      <c r="G1" s="5"/>
      <c r="H1" s="5"/>
      <c r="I1" s="6"/>
      <c r="O1" s="8"/>
    </row>
    <row r="2" s="7" customFormat="true" ht="17.25" hidden="false" customHeight="false" outlineLevel="0" collapsed="false">
      <c r="A2" s="9" t="s">
        <v>1</v>
      </c>
      <c r="B2" s="9"/>
      <c r="C2" s="9"/>
      <c r="D2" s="9"/>
      <c r="E2" s="9"/>
      <c r="F2" s="9"/>
      <c r="G2" s="9"/>
      <c r="H2" s="9"/>
      <c r="I2" s="6"/>
      <c r="O2" s="8"/>
    </row>
    <row r="3" s="7" customFormat="true" ht="17.25" hidden="false" customHeight="false" outlineLevel="0" collapsed="false">
      <c r="A3" s="9" t="s">
        <v>2</v>
      </c>
      <c r="B3" s="9"/>
      <c r="C3" s="9"/>
      <c r="D3" s="9"/>
      <c r="E3" s="9"/>
      <c r="F3" s="9"/>
      <c r="G3" s="9"/>
      <c r="H3" s="9"/>
      <c r="I3" s="6"/>
      <c r="O3" s="8"/>
    </row>
    <row r="4" customFormat="false" ht="26.25" hidden="false" customHeight="true" outlineLevel="0" collapsed="false">
      <c r="A4" s="10" t="s">
        <v>3</v>
      </c>
      <c r="B4" s="11" t="s">
        <v>4</v>
      </c>
      <c r="C4" s="11" t="s">
        <v>5</v>
      </c>
      <c r="D4" s="12" t="s">
        <v>6</v>
      </c>
      <c r="E4" s="13" t="s">
        <v>7</v>
      </c>
      <c r="F4" s="13"/>
      <c r="G4" s="13"/>
      <c r="H4" s="13"/>
      <c r="I4" s="14" t="s">
        <v>8</v>
      </c>
      <c r="J4" s="14" t="s">
        <v>9</v>
      </c>
      <c r="K4" s="14" t="s">
        <v>10</v>
      </c>
      <c r="L4" s="14" t="s">
        <v>11</v>
      </c>
      <c r="M4" s="14" t="s">
        <v>12</v>
      </c>
      <c r="O4" s="4" t="s">
        <v>13</v>
      </c>
    </row>
    <row r="5" customFormat="false" ht="26.25" hidden="false" customHeight="false" outlineLevel="0" collapsed="false">
      <c r="A5" s="10"/>
      <c r="B5" s="11"/>
      <c r="C5" s="11"/>
      <c r="D5" s="12"/>
      <c r="E5" s="13"/>
      <c r="F5" s="13"/>
      <c r="G5" s="13"/>
      <c r="H5" s="13"/>
      <c r="I5" s="14" t="s">
        <v>8</v>
      </c>
      <c r="J5" s="14" t="s">
        <v>14</v>
      </c>
      <c r="K5" s="14" t="s">
        <v>10</v>
      </c>
      <c r="L5" s="14" t="s">
        <v>11</v>
      </c>
      <c r="M5" s="14" t="s">
        <v>12</v>
      </c>
      <c r="O5" s="4" t="n">
        <v>1920</v>
      </c>
    </row>
    <row r="6" customFormat="false" ht="26.25" hidden="false" customHeight="false" outlineLevel="0" collapsed="false">
      <c r="A6" s="15"/>
      <c r="B6" s="15" t="s">
        <v>15</v>
      </c>
      <c r="C6" s="15" t="s">
        <v>16</v>
      </c>
      <c r="D6" s="16" t="s">
        <v>17</v>
      </c>
      <c r="E6" s="16" t="s">
        <v>18</v>
      </c>
      <c r="F6" s="16" t="s">
        <v>19</v>
      </c>
      <c r="G6" s="15" t="s">
        <v>20</v>
      </c>
      <c r="H6" s="15" t="s">
        <v>21</v>
      </c>
      <c r="I6" s="14" t="s">
        <v>8</v>
      </c>
      <c r="J6" s="14"/>
      <c r="K6" s="14" t="s">
        <v>10</v>
      </c>
      <c r="L6" s="14" t="s">
        <v>11</v>
      </c>
      <c r="M6" s="14" t="s">
        <v>12</v>
      </c>
    </row>
    <row r="7" customFormat="false" ht="14.25" hidden="false" customHeight="true" outlineLevel="0" collapsed="false">
      <c r="A7" s="10" t="s">
        <v>22</v>
      </c>
      <c r="B7" s="17" t="s">
        <v>23</v>
      </c>
      <c r="C7" s="17"/>
      <c r="D7" s="17" t="s">
        <v>24</v>
      </c>
      <c r="E7" s="17"/>
      <c r="F7" s="17"/>
      <c r="G7" s="18" t="n">
        <v>40</v>
      </c>
      <c r="H7" s="18"/>
      <c r="I7" s="19" t="n">
        <f aca="false">J7*1.22</f>
        <v>34.77</v>
      </c>
      <c r="J7" s="3" t="n">
        <f aca="false">27+1.5</f>
        <v>28.5</v>
      </c>
      <c r="K7" s="3" t="n">
        <v>150</v>
      </c>
      <c r="L7" s="3" t="n">
        <f aca="false">K7*H7</f>
        <v>0</v>
      </c>
      <c r="M7" s="3" t="n">
        <f aca="false">K7*I7</f>
        <v>5215.5</v>
      </c>
      <c r="O7" s="4" t="n">
        <v>20</v>
      </c>
    </row>
    <row r="8" customFormat="false" ht="14.25" hidden="false" customHeight="true" outlineLevel="0" collapsed="false">
      <c r="A8" s="10"/>
      <c r="B8" s="17" t="s">
        <v>25</v>
      </c>
      <c r="C8" s="17"/>
      <c r="D8" s="17" t="s">
        <v>26</v>
      </c>
      <c r="E8" s="17"/>
      <c r="F8" s="17"/>
      <c r="G8" s="18" t="n">
        <v>35</v>
      </c>
      <c r="H8" s="18"/>
      <c r="I8" s="19" t="n">
        <f aca="false">J8*1.22</f>
        <v>31.11</v>
      </c>
      <c r="J8" s="3" t="n">
        <f aca="false">24+1.5</f>
        <v>25.5</v>
      </c>
      <c r="K8" s="3" t="n">
        <v>100</v>
      </c>
      <c r="L8" s="3" t="n">
        <f aca="false">K8*H8</f>
        <v>0</v>
      </c>
      <c r="M8" s="3" t="n">
        <f aca="false">K8*I8</f>
        <v>3111</v>
      </c>
      <c r="O8" s="4" t="n">
        <v>17</v>
      </c>
    </row>
    <row r="9" customFormat="false" ht="14.25" hidden="false" customHeight="true" outlineLevel="0" collapsed="false">
      <c r="A9" s="10"/>
      <c r="B9" s="17" t="s">
        <v>27</v>
      </c>
      <c r="C9" s="17"/>
      <c r="D9" s="17" t="s">
        <v>24</v>
      </c>
      <c r="E9" s="17"/>
      <c r="F9" s="17"/>
      <c r="G9" s="18" t="n">
        <v>25</v>
      </c>
      <c r="H9" s="18"/>
      <c r="I9" s="19" t="n">
        <f aca="false">J9*1.22</f>
        <v>21.96</v>
      </c>
      <c r="J9" s="3" t="n">
        <v>18</v>
      </c>
      <c r="K9" s="3" t="n">
        <v>500</v>
      </c>
      <c r="L9" s="3" t="n">
        <f aca="false">K9*H9</f>
        <v>0</v>
      </c>
      <c r="M9" s="3" t="n">
        <f aca="false">K9*I9</f>
        <v>10980</v>
      </c>
      <c r="O9" s="4" t="n">
        <v>15</v>
      </c>
    </row>
    <row r="10" customFormat="false" ht="14.25" hidden="false" customHeight="true" outlineLevel="0" collapsed="false">
      <c r="A10" s="10"/>
      <c r="B10" s="17" t="s">
        <v>28</v>
      </c>
      <c r="C10" s="17"/>
      <c r="D10" s="17" t="s">
        <v>26</v>
      </c>
      <c r="E10" s="17"/>
      <c r="F10" s="17"/>
      <c r="G10" s="18" t="n">
        <v>20</v>
      </c>
      <c r="H10" s="18"/>
      <c r="I10" s="19" t="n">
        <f aca="false">J10*1.22</f>
        <v>18.3</v>
      </c>
      <c r="J10" s="3" t="n">
        <v>15</v>
      </c>
      <c r="K10" s="3" t="n">
        <v>500</v>
      </c>
      <c r="L10" s="3" t="n">
        <f aca="false">K10*H10</f>
        <v>0</v>
      </c>
      <c r="M10" s="3" t="n">
        <f aca="false">K10*I10</f>
        <v>9150</v>
      </c>
      <c r="O10" s="4" t="n">
        <v>15</v>
      </c>
    </row>
    <row r="11" customFormat="false" ht="14.25" hidden="false" customHeight="true" outlineLevel="0" collapsed="false">
      <c r="A11" s="10"/>
      <c r="B11" s="17" t="s">
        <v>29</v>
      </c>
      <c r="C11" s="17"/>
      <c r="D11" s="17" t="s">
        <v>30</v>
      </c>
      <c r="E11" s="17"/>
      <c r="F11" s="17"/>
      <c r="G11" s="18" t="n">
        <v>25</v>
      </c>
      <c r="H11" s="18"/>
      <c r="I11" s="19" t="n">
        <f aca="false">J11*1.22</f>
        <v>18.666</v>
      </c>
      <c r="J11" s="3" t="n">
        <f aca="false">13.8+1.5</f>
        <v>15.3</v>
      </c>
      <c r="K11" s="3" t="n">
        <v>200</v>
      </c>
      <c r="L11" s="3" t="n">
        <f aca="false">K11*H11</f>
        <v>0</v>
      </c>
      <c r="M11" s="3" t="n">
        <f aca="false">K11*I11</f>
        <v>3733.2</v>
      </c>
      <c r="O11" s="4" t="n">
        <v>11</v>
      </c>
    </row>
    <row r="12" customFormat="false" ht="14.25" hidden="false" customHeight="true" outlineLevel="0" collapsed="false">
      <c r="A12" s="10"/>
      <c r="B12" s="17" t="s">
        <v>31</v>
      </c>
      <c r="C12" s="17"/>
      <c r="D12" s="17" t="s">
        <v>26</v>
      </c>
      <c r="E12" s="17"/>
      <c r="F12" s="17"/>
      <c r="G12" s="18" t="n">
        <v>20</v>
      </c>
      <c r="H12" s="18"/>
      <c r="I12" s="19" t="n">
        <f aca="false">J12*1.22</f>
        <v>16.47</v>
      </c>
      <c r="J12" s="3" t="n">
        <f aca="false">12+1.5</f>
        <v>13.5</v>
      </c>
      <c r="K12" s="3" t="n">
        <v>200</v>
      </c>
      <c r="L12" s="3" t="n">
        <f aca="false">K12*H12</f>
        <v>0</v>
      </c>
      <c r="M12" s="3" t="n">
        <f aca="false">K12*I12</f>
        <v>3294</v>
      </c>
      <c r="O12" s="4" t="n">
        <v>11</v>
      </c>
    </row>
    <row r="13" customFormat="false" ht="14.25" hidden="true" customHeight="true" outlineLevel="0" collapsed="false">
      <c r="A13" s="10"/>
      <c r="B13" s="20" t="s">
        <v>32</v>
      </c>
      <c r="C13" s="20"/>
      <c r="D13" s="20" t="s">
        <v>33</v>
      </c>
      <c r="E13" s="20"/>
      <c r="F13" s="20"/>
      <c r="G13" s="21" t="n">
        <v>10</v>
      </c>
      <c r="H13" s="21"/>
      <c r="I13" s="22" t="n">
        <f aca="false">J13*1.22</f>
        <v>8.54</v>
      </c>
      <c r="J13" s="3" t="n">
        <v>7</v>
      </c>
      <c r="K13" s="3" t="n">
        <v>200</v>
      </c>
      <c r="L13" s="3" t="n">
        <f aca="false">K13*H13</f>
        <v>0</v>
      </c>
      <c r="M13" s="3" t="n">
        <f aca="false">K13*I13</f>
        <v>1708</v>
      </c>
    </row>
    <row r="14" customFormat="false" ht="14.25" hidden="false" customHeight="true" outlineLevel="0" collapsed="false">
      <c r="A14" s="10"/>
      <c r="B14" s="17" t="s">
        <v>34</v>
      </c>
      <c r="C14" s="17"/>
      <c r="D14" s="17" t="s">
        <v>30</v>
      </c>
      <c r="E14" s="17"/>
      <c r="F14" s="17"/>
      <c r="G14" s="18" t="n">
        <v>20</v>
      </c>
      <c r="H14" s="18"/>
      <c r="I14" s="19" t="n">
        <f aca="false">J14*1.22</f>
        <v>13.176</v>
      </c>
      <c r="J14" s="3" t="n">
        <v>10.8</v>
      </c>
      <c r="K14" s="3" t="n">
        <v>500</v>
      </c>
      <c r="L14" s="3" t="n">
        <f aca="false">K14*H14</f>
        <v>0</v>
      </c>
      <c r="M14" s="3" t="n">
        <f aca="false">K14*I14</f>
        <v>6588</v>
      </c>
      <c r="O14" s="4" t="n">
        <v>8</v>
      </c>
    </row>
    <row r="15" customFormat="false" ht="14.25" hidden="false" customHeight="true" outlineLevel="0" collapsed="false">
      <c r="A15" s="10"/>
      <c r="B15" s="17" t="s">
        <v>35</v>
      </c>
      <c r="C15" s="17"/>
      <c r="D15" s="17" t="s">
        <v>26</v>
      </c>
      <c r="E15" s="17"/>
      <c r="F15" s="17"/>
      <c r="G15" s="18" t="n">
        <v>15</v>
      </c>
      <c r="H15" s="18"/>
      <c r="I15" s="19" t="n">
        <f aca="false">J15*1.22</f>
        <v>10.98</v>
      </c>
      <c r="J15" s="3" t="n">
        <v>9</v>
      </c>
      <c r="K15" s="3" t="n">
        <v>500</v>
      </c>
      <c r="L15" s="3" t="n">
        <f aca="false">K15*H15</f>
        <v>0</v>
      </c>
      <c r="M15" s="3" t="n">
        <f aca="false">K15*I15</f>
        <v>5490</v>
      </c>
      <c r="O15" s="4" t="n">
        <v>8</v>
      </c>
    </row>
    <row r="16" customFormat="false" ht="14.25" hidden="false" customHeight="true" outlineLevel="0" collapsed="false">
      <c r="A16" s="10"/>
      <c r="B16" s="17" t="s">
        <v>36</v>
      </c>
      <c r="C16" s="17"/>
      <c r="D16" s="17" t="s">
        <v>30</v>
      </c>
      <c r="E16" s="17"/>
      <c r="F16" s="17"/>
      <c r="G16" s="18" t="n">
        <v>10</v>
      </c>
      <c r="H16" s="18"/>
      <c r="I16" s="19" t="n">
        <f aca="false">J16*1.22</f>
        <v>18.666</v>
      </c>
      <c r="J16" s="3" t="n">
        <f aca="false">13.8+1.5</f>
        <v>15.3</v>
      </c>
      <c r="K16" s="3" t="n">
        <v>200</v>
      </c>
      <c r="L16" s="3" t="n">
        <f aca="false">K16*H16</f>
        <v>0</v>
      </c>
      <c r="M16" s="3" t="n">
        <f aca="false">K16*I16</f>
        <v>3733.2</v>
      </c>
      <c r="O16" s="4" t="n">
        <v>11</v>
      </c>
    </row>
    <row r="17" customFormat="false" ht="14.25" hidden="false" customHeight="true" outlineLevel="0" collapsed="false">
      <c r="A17" s="10"/>
      <c r="B17" s="17" t="s">
        <v>37</v>
      </c>
      <c r="C17" s="17"/>
      <c r="D17" s="17" t="s">
        <v>26</v>
      </c>
      <c r="E17" s="17"/>
      <c r="F17" s="17"/>
      <c r="G17" s="18" t="n">
        <v>5</v>
      </c>
      <c r="H17" s="18"/>
      <c r="I17" s="19" t="n">
        <f aca="false">J17*1.22</f>
        <v>16.47</v>
      </c>
      <c r="J17" s="3" t="n">
        <f aca="false">12+1.5</f>
        <v>13.5</v>
      </c>
      <c r="K17" s="3" t="n">
        <v>200</v>
      </c>
      <c r="L17" s="3" t="n">
        <f aca="false">K17*H17</f>
        <v>0</v>
      </c>
      <c r="M17" s="3" t="n">
        <f aca="false">K17*I17</f>
        <v>3294</v>
      </c>
      <c r="O17" s="4" t="n">
        <v>11</v>
      </c>
    </row>
    <row r="18" customFormat="false" ht="14.25" hidden="false" customHeight="true" outlineLevel="0" collapsed="false">
      <c r="A18" s="10"/>
      <c r="B18" s="17" t="s">
        <v>38</v>
      </c>
      <c r="C18" s="17"/>
      <c r="D18" s="17" t="s">
        <v>33</v>
      </c>
      <c r="E18" s="17"/>
      <c r="F18" s="17"/>
      <c r="G18" s="18" t="n">
        <v>60</v>
      </c>
      <c r="H18" s="18"/>
      <c r="I18" s="22" t="n">
        <f aca="false">J18*1.22</f>
        <v>60.512</v>
      </c>
      <c r="J18" s="3" t="n">
        <f aca="false">3.5+13.8+1.5+10.8+20</f>
        <v>49.6</v>
      </c>
      <c r="K18" s="3" t="n">
        <v>300</v>
      </c>
      <c r="L18" s="3" t="n">
        <f aca="false">K18*H18</f>
        <v>0</v>
      </c>
      <c r="M18" s="3" t="n">
        <f aca="false">K18*I18</f>
        <v>18153.6</v>
      </c>
      <c r="O18" s="4" t="n">
        <v>35</v>
      </c>
    </row>
    <row r="19" customFormat="false" ht="15" hidden="false" customHeight="true" outlineLevel="0" collapsed="false">
      <c r="A19" s="10"/>
      <c r="B19" s="17" t="s">
        <v>39</v>
      </c>
      <c r="C19" s="17"/>
      <c r="D19" s="17" t="s">
        <v>33</v>
      </c>
      <c r="E19" s="17"/>
      <c r="F19" s="17"/>
      <c r="G19" s="18" t="n">
        <v>50</v>
      </c>
      <c r="H19" s="18"/>
      <c r="I19" s="23" t="e">
        <f aca="false">J19*1.22</f>
        <v>#VALUE!</v>
      </c>
      <c r="J19" s="3" t="s">
        <v>40</v>
      </c>
      <c r="K19" s="3" t="n">
        <v>150</v>
      </c>
      <c r="L19" s="3" t="n">
        <f aca="false">K19*H19</f>
        <v>0</v>
      </c>
      <c r="M19" s="3" t="e">
        <f aca="false">K19*I19</f>
        <v>#VALUE!</v>
      </c>
      <c r="O19" s="4" t="n">
        <v>28</v>
      </c>
    </row>
    <row r="20" customFormat="false" ht="14.25" hidden="false" customHeight="true" outlineLevel="0" collapsed="false">
      <c r="A20" s="10"/>
      <c r="B20" s="17" t="s">
        <v>41</v>
      </c>
      <c r="C20" s="17"/>
      <c r="D20" s="24" t="s">
        <v>42</v>
      </c>
      <c r="E20" s="24"/>
      <c r="F20" s="24"/>
      <c r="G20" s="18" t="n">
        <v>50</v>
      </c>
      <c r="H20" s="18"/>
      <c r="I20" s="22" t="e">
        <f aca="false">J20*1.22</f>
        <v>#VALUE!</v>
      </c>
      <c r="J20" s="3" t="s">
        <v>40</v>
      </c>
      <c r="K20" s="3" t="n">
        <v>250</v>
      </c>
      <c r="L20" s="3" t="n">
        <f aca="false">K20*H20</f>
        <v>0</v>
      </c>
      <c r="M20" s="3" t="e">
        <f aca="false">K20*I20</f>
        <v>#VALUE!</v>
      </c>
      <c r="O20" s="4" t="n">
        <v>25</v>
      </c>
    </row>
    <row r="21" customFormat="false" ht="14.25" hidden="false" customHeight="true" outlineLevel="0" collapsed="false">
      <c r="A21" s="10"/>
      <c r="B21" s="25" t="s">
        <v>43</v>
      </c>
      <c r="C21" s="25"/>
      <c r="D21" s="26" t="s">
        <v>44</v>
      </c>
      <c r="E21" s="26"/>
      <c r="F21" s="26"/>
      <c r="G21" s="27" t="n">
        <v>35</v>
      </c>
      <c r="H21" s="27"/>
      <c r="I21" s="19" t="n">
        <f aca="false">J21*1.22</f>
        <v>29.28</v>
      </c>
      <c r="J21" s="3" t="n">
        <f aca="false">22+2</f>
        <v>24</v>
      </c>
      <c r="K21" s="3" t="n">
        <v>200</v>
      </c>
      <c r="L21" s="3" t="n">
        <f aca="false">K21*H21</f>
        <v>0</v>
      </c>
      <c r="M21" s="3" t="n">
        <f aca="false">K21*I21</f>
        <v>5856</v>
      </c>
      <c r="O21" s="4" t="n">
        <v>18</v>
      </c>
    </row>
    <row r="22" customFormat="false" ht="14.25" hidden="false" customHeight="true" outlineLevel="0" collapsed="false">
      <c r="A22" s="10"/>
      <c r="B22" s="28" t="s">
        <v>45</v>
      </c>
      <c r="C22" s="28"/>
      <c r="D22" s="29" t="s">
        <v>44</v>
      </c>
      <c r="E22" s="29"/>
      <c r="F22" s="29"/>
      <c r="G22" s="30" t="n">
        <v>30</v>
      </c>
      <c r="H22" s="30"/>
      <c r="I22" s="19" t="n">
        <f aca="false">J22*1.22</f>
        <v>26.84</v>
      </c>
      <c r="J22" s="3" t="n">
        <f aca="false">20+2</f>
        <v>22</v>
      </c>
      <c r="K22" s="3" t="n">
        <v>200</v>
      </c>
      <c r="L22" s="3" t="n">
        <f aca="false">K22*H22</f>
        <v>0</v>
      </c>
      <c r="M22" s="3" t="n">
        <f aca="false">K22*I22</f>
        <v>5368</v>
      </c>
      <c r="O22" s="4" t="n">
        <v>15</v>
      </c>
    </row>
    <row r="23" customFormat="false" ht="15" hidden="true" customHeight="true" outlineLevel="0" collapsed="false">
      <c r="A23" s="10" t="s">
        <v>46</v>
      </c>
      <c r="B23" s="31" t="s">
        <v>47</v>
      </c>
      <c r="C23" s="31"/>
      <c r="D23" s="32" t="s">
        <v>24</v>
      </c>
      <c r="E23" s="32"/>
      <c r="F23" s="32"/>
      <c r="G23" s="31" t="n">
        <v>60</v>
      </c>
      <c r="H23" s="31" t="n">
        <v>60</v>
      </c>
      <c r="I23" s="33" t="n">
        <f aca="false">J23*1.22</f>
        <v>54.9</v>
      </c>
      <c r="J23" s="3" t="n">
        <v>45</v>
      </c>
      <c r="K23" s="3" t="n">
        <v>0</v>
      </c>
      <c r="L23" s="3" t="n">
        <f aca="false">K23*H23</f>
        <v>0</v>
      </c>
      <c r="M23" s="3" t="n">
        <f aca="false">K23*I23</f>
        <v>0</v>
      </c>
    </row>
    <row r="24" customFormat="false" ht="15" hidden="true" customHeight="true" outlineLevel="0" collapsed="false">
      <c r="A24" s="10"/>
      <c r="B24" s="20" t="s">
        <v>48</v>
      </c>
      <c r="C24" s="20"/>
      <c r="D24" s="34" t="s">
        <v>26</v>
      </c>
      <c r="E24" s="34"/>
      <c r="F24" s="34"/>
      <c r="G24" s="20" t="n">
        <v>50</v>
      </c>
      <c r="H24" s="20" t="n">
        <v>50</v>
      </c>
      <c r="I24" s="22" t="n">
        <f aca="false">J24*1.22</f>
        <v>48.8</v>
      </c>
      <c r="J24" s="3" t="n">
        <v>40</v>
      </c>
      <c r="K24" s="3" t="n">
        <v>0</v>
      </c>
      <c r="L24" s="3" t="n">
        <f aca="false">K24*H24</f>
        <v>0</v>
      </c>
      <c r="M24" s="3" t="n">
        <f aca="false">K24*I24</f>
        <v>0</v>
      </c>
    </row>
    <row r="25" customFormat="false" ht="15" hidden="true" customHeight="true" outlineLevel="0" collapsed="false">
      <c r="A25" s="10"/>
      <c r="B25" s="20" t="s">
        <v>49</v>
      </c>
      <c r="C25" s="20"/>
      <c r="D25" s="34" t="s">
        <v>24</v>
      </c>
      <c r="E25" s="34"/>
      <c r="F25" s="34"/>
      <c r="G25" s="20" t="n">
        <v>30</v>
      </c>
      <c r="H25" s="20" t="n">
        <v>30</v>
      </c>
      <c r="I25" s="22" t="n">
        <f aca="false">J25*1.22</f>
        <v>24.4</v>
      </c>
      <c r="J25" s="3" t="n">
        <v>20</v>
      </c>
      <c r="K25" s="3" t="n">
        <v>0</v>
      </c>
      <c r="L25" s="3" t="n">
        <f aca="false">K25*H25</f>
        <v>0</v>
      </c>
      <c r="M25" s="3" t="n">
        <f aca="false">K25*I25</f>
        <v>0</v>
      </c>
    </row>
    <row r="26" customFormat="false" ht="15" hidden="true" customHeight="true" outlineLevel="0" collapsed="false">
      <c r="A26" s="10"/>
      <c r="B26" s="20" t="s">
        <v>50</v>
      </c>
      <c r="C26" s="20"/>
      <c r="D26" s="34" t="s">
        <v>26</v>
      </c>
      <c r="E26" s="34"/>
      <c r="F26" s="34"/>
      <c r="G26" s="20" t="n">
        <v>25</v>
      </c>
      <c r="H26" s="20" t="n">
        <v>25</v>
      </c>
      <c r="I26" s="22" t="n">
        <f aca="false">J26*1.22</f>
        <v>21.96</v>
      </c>
      <c r="J26" s="3" t="n">
        <v>18</v>
      </c>
      <c r="K26" s="3" t="n">
        <v>0</v>
      </c>
      <c r="L26" s="3" t="n">
        <f aca="false">K26*H26</f>
        <v>0</v>
      </c>
      <c r="M26" s="3" t="n">
        <f aca="false">K26*I26</f>
        <v>0</v>
      </c>
    </row>
    <row r="27" customFormat="false" ht="15" hidden="true" customHeight="true" outlineLevel="0" collapsed="false">
      <c r="A27" s="10"/>
      <c r="B27" s="20" t="s">
        <v>51</v>
      </c>
      <c r="C27" s="20"/>
      <c r="D27" s="34" t="s">
        <v>24</v>
      </c>
      <c r="E27" s="34"/>
      <c r="F27" s="34"/>
      <c r="G27" s="20" t="n">
        <v>50</v>
      </c>
      <c r="H27" s="20" t="n">
        <v>50</v>
      </c>
      <c r="I27" s="22" t="n">
        <f aca="false">J27*1.22</f>
        <v>40.26</v>
      </c>
      <c r="J27" s="3" t="n">
        <f aca="false">18+15</f>
        <v>33</v>
      </c>
      <c r="K27" s="3" t="n">
        <v>0</v>
      </c>
      <c r="L27" s="3" t="n">
        <f aca="false">K27*H27</f>
        <v>0</v>
      </c>
      <c r="M27" s="3" t="n">
        <f aca="false">K27*I27</f>
        <v>0</v>
      </c>
    </row>
    <row r="28" customFormat="false" ht="15" hidden="true" customHeight="true" outlineLevel="0" collapsed="false">
      <c r="A28" s="10"/>
      <c r="B28" s="20" t="s">
        <v>52</v>
      </c>
      <c r="C28" s="20"/>
      <c r="D28" s="34" t="s">
        <v>26</v>
      </c>
      <c r="E28" s="34"/>
      <c r="F28" s="34"/>
      <c r="G28" s="20" t="n">
        <v>40</v>
      </c>
      <c r="H28" s="20" t="n">
        <v>40</v>
      </c>
      <c r="I28" s="22" t="n">
        <f aca="false">J28*1.22</f>
        <v>34.16</v>
      </c>
      <c r="J28" s="3" t="n">
        <f aca="false">15+13</f>
        <v>28</v>
      </c>
      <c r="K28" s="3" t="n">
        <v>0</v>
      </c>
      <c r="L28" s="3" t="n">
        <f aca="false">K28*H28</f>
        <v>0</v>
      </c>
      <c r="M28" s="3" t="n">
        <f aca="false">K28*I28</f>
        <v>0</v>
      </c>
    </row>
    <row r="29" customFormat="false" ht="15" hidden="false" customHeight="true" outlineLevel="0" collapsed="false">
      <c r="A29" s="35" t="s">
        <v>53</v>
      </c>
      <c r="B29" s="35"/>
      <c r="C29" s="35"/>
      <c r="D29" s="35"/>
      <c r="E29" s="35"/>
      <c r="F29" s="35"/>
      <c r="G29" s="35"/>
      <c r="H29" s="20"/>
      <c r="I29" s="22" t="n">
        <f aca="false">J29*1.22</f>
        <v>34.16</v>
      </c>
      <c r="J29" s="3" t="n">
        <f aca="false">15+13</f>
        <v>28</v>
      </c>
      <c r="K29" s="3" t="n">
        <v>0</v>
      </c>
      <c r="L29" s="3" t="n">
        <f aca="false">K29*H29</f>
        <v>0</v>
      </c>
      <c r="M29" s="3" t="n">
        <f aca="false">K29*I29</f>
        <v>0</v>
      </c>
    </row>
    <row r="30" customFormat="false" ht="15" hidden="true" customHeight="true" outlineLevel="0" collapsed="false">
      <c r="A30" s="36"/>
      <c r="B30" s="20" t="s">
        <v>54</v>
      </c>
      <c r="C30" s="20"/>
      <c r="D30" s="34"/>
      <c r="E30" s="34"/>
      <c r="F30" s="34"/>
      <c r="G30" s="20" t="n">
        <v>25</v>
      </c>
      <c r="H30" s="20" t="n">
        <v>25</v>
      </c>
      <c r="I30" s="22" t="n">
        <f aca="false">J30*1.22</f>
        <v>21.96</v>
      </c>
      <c r="J30" s="3" t="n">
        <v>18</v>
      </c>
      <c r="K30" s="3" t="n">
        <v>0</v>
      </c>
      <c r="L30" s="3" t="n">
        <f aca="false">K30*H30</f>
        <v>0</v>
      </c>
      <c r="M30" s="3" t="n">
        <f aca="false">K30*I30</f>
        <v>0</v>
      </c>
    </row>
    <row r="31" customFormat="false" ht="15" hidden="true" customHeight="true" outlineLevel="0" collapsed="false">
      <c r="A31" s="36"/>
      <c r="B31" s="20" t="s">
        <v>55</v>
      </c>
      <c r="C31" s="20"/>
      <c r="D31" s="34"/>
      <c r="E31" s="34"/>
      <c r="F31" s="34"/>
      <c r="G31" s="20" t="n">
        <v>20</v>
      </c>
      <c r="H31" s="20" t="n">
        <v>20</v>
      </c>
      <c r="I31" s="22" t="n">
        <f aca="false">J31*1.22</f>
        <v>18.3</v>
      </c>
      <c r="J31" s="3" t="n">
        <v>15</v>
      </c>
      <c r="K31" s="3" t="n">
        <v>0</v>
      </c>
      <c r="L31" s="3" t="n">
        <f aca="false">K31*H31</f>
        <v>0</v>
      </c>
      <c r="M31" s="3" t="n">
        <f aca="false">K31*I31</f>
        <v>0</v>
      </c>
    </row>
    <row r="32" customFormat="false" ht="15" hidden="true" customHeight="true" outlineLevel="0" collapsed="false">
      <c r="A32" s="36"/>
      <c r="B32" s="20" t="s">
        <v>56</v>
      </c>
      <c r="C32" s="20"/>
      <c r="D32" s="34"/>
      <c r="E32" s="34"/>
      <c r="F32" s="34"/>
      <c r="G32" s="20" t="n">
        <v>25</v>
      </c>
      <c r="H32" s="20" t="n">
        <v>25</v>
      </c>
      <c r="I32" s="22" t="n">
        <f aca="false">J32*1.22</f>
        <v>18.3</v>
      </c>
      <c r="J32" s="3" t="n">
        <v>15</v>
      </c>
      <c r="K32" s="3" t="n">
        <v>0</v>
      </c>
      <c r="L32" s="3" t="n">
        <f aca="false">K32*H32</f>
        <v>0</v>
      </c>
      <c r="M32" s="3" t="n">
        <f aca="false">K32*I32</f>
        <v>0</v>
      </c>
    </row>
    <row r="33" customFormat="false" ht="15" hidden="true" customHeight="true" outlineLevel="0" collapsed="false">
      <c r="A33" s="36"/>
      <c r="B33" s="20" t="s">
        <v>57</v>
      </c>
      <c r="C33" s="20"/>
      <c r="D33" s="34"/>
      <c r="E33" s="34"/>
      <c r="F33" s="34"/>
      <c r="G33" s="20" t="n">
        <v>20</v>
      </c>
      <c r="H33" s="20" t="n">
        <v>20</v>
      </c>
      <c r="I33" s="22" t="n">
        <f aca="false">J33*1.22</f>
        <v>15.86</v>
      </c>
      <c r="J33" s="3" t="n">
        <v>13</v>
      </c>
      <c r="K33" s="3" t="n">
        <v>0</v>
      </c>
      <c r="L33" s="3" t="n">
        <f aca="false">K33*H33</f>
        <v>0</v>
      </c>
      <c r="M33" s="3" t="n">
        <f aca="false">K33*I33</f>
        <v>0</v>
      </c>
    </row>
    <row r="34" customFormat="false" ht="12.75" hidden="false" customHeight="false" outlineLevel="0" collapsed="false">
      <c r="A34" s="37"/>
      <c r="I34" s="38"/>
      <c r="L34" s="3" t="n">
        <f aca="false">SUM(L7:L33)</f>
        <v>0</v>
      </c>
      <c r="M34" s="3" t="e">
        <f aca="false">SUM(M7:M33)</f>
        <v>#VALUE!</v>
      </c>
    </row>
  </sheetData>
  <mergeCells count="9">
    <mergeCell ref="A1:H1"/>
    <mergeCell ref="A2:H2"/>
    <mergeCell ref="A3:H3"/>
    <mergeCell ref="A4:A5"/>
    <mergeCell ref="E4:H4"/>
    <mergeCell ref="E5:H5"/>
    <mergeCell ref="A7:A22"/>
    <mergeCell ref="A23:A28"/>
    <mergeCell ref="A29:G29"/>
  </mergeCells>
  <printOptions headings="false" gridLines="false" gridLinesSet="true" horizontalCentered="true" verticalCentered="true"/>
  <pageMargins left="0" right="0" top="0" bottom="0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LibreOffice/7.5.3.2$Windows_X86_64 LibreOffice_project/9f56dff12ba03b9acd7730a5a481eea045e468f3</Application>
  <AppVersion>15.0000</AppVersion>
  <Company>INAIL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2019-05-17T11:09:42Z</dcterms:created>
  <dc:creator>Brunazzi Silvio</dc:creator>
  <dc:description/>
  <dc:language>it-IT</dc:language>
  <cp:lastModifiedBy>Brunazzi Silvio</cp:lastModifiedBy>
  <cp:lastPrinted>2023-07-30T14:52:24Z</cp:lastPrinted>
  <dcterms:modified xsi:type="dcterms:W3CDTF">2023-09-06T12:50:58Z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